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20490" windowHeight="7530"/>
  </bookViews>
  <sheets>
    <sheet name="Sheet1" sheetId="1" r:id="rId1"/>
  </sheets>
  <definedNames>
    <definedName name="gr">Sheet1!$Q$1:$R$10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" i="1" l="1"/>
  <c r="H37" i="1" l="1"/>
  <c r="H39" i="1"/>
  <c r="H40" i="1"/>
  <c r="H41" i="1"/>
  <c r="H29" i="1"/>
  <c r="H30" i="1"/>
  <c r="H31" i="1"/>
  <c r="H32" i="1"/>
  <c r="H34" i="1"/>
  <c r="H36" i="1"/>
  <c r="H28" i="1" l="1"/>
  <c r="H6" i="1"/>
  <c r="H7" i="1"/>
  <c r="H9" i="1"/>
  <c r="H10" i="1"/>
  <c r="H12" i="1"/>
  <c r="H14" i="1"/>
  <c r="H16" i="1"/>
  <c r="H19" i="1"/>
  <c r="H21" i="1"/>
  <c r="H23" i="1"/>
  <c r="H24" i="1"/>
  <c r="H26" i="1"/>
  <c r="H4" i="1" l="1"/>
  <c r="R8" i="1"/>
  <c r="H33" i="1" s="1"/>
  <c r="R6" i="1"/>
  <c r="R5" i="1"/>
  <c r="H11" i="1" s="1"/>
  <c r="R3" i="1"/>
  <c r="R2" i="1"/>
  <c r="H38" i="1" l="1"/>
  <c r="H22" i="1"/>
  <c r="H15" i="1"/>
  <c r="H27" i="1"/>
  <c r="H25" i="1"/>
  <c r="H18" i="1"/>
  <c r="H35" i="1"/>
  <c r="H20" i="1"/>
  <c r="H13" i="1"/>
  <c r="H8" i="1"/>
  <c r="H5" i="1"/>
  <c r="K2" i="1" s="1"/>
  <c r="H17" i="1"/>
</calcChain>
</file>

<file path=xl/sharedStrings.xml><?xml version="1.0" encoding="utf-8"?>
<sst xmlns="http://schemas.openxmlformats.org/spreadsheetml/2006/main" count="173" uniqueCount="80">
  <si>
    <t>Discipline</t>
  </si>
  <si>
    <t>Term</t>
  </si>
  <si>
    <t>Course</t>
  </si>
  <si>
    <t>Grade</t>
  </si>
  <si>
    <t>CS</t>
  </si>
  <si>
    <t>Course No.</t>
  </si>
  <si>
    <t>Spr</t>
  </si>
  <si>
    <t>Intro Pascal Prog.</t>
  </si>
  <si>
    <t>A</t>
  </si>
  <si>
    <t>English Comp.</t>
  </si>
  <si>
    <t>A-</t>
  </si>
  <si>
    <t>Pre-Calculus</t>
  </si>
  <si>
    <t>Discrete Math</t>
  </si>
  <si>
    <t>a</t>
  </si>
  <si>
    <t>a-</t>
  </si>
  <si>
    <t>b+</t>
  </si>
  <si>
    <t>b</t>
  </si>
  <si>
    <t>b-</t>
  </si>
  <si>
    <t>c+</t>
  </si>
  <si>
    <t>c</t>
  </si>
  <si>
    <t>c-</t>
  </si>
  <si>
    <t>d</t>
  </si>
  <si>
    <t>f</t>
  </si>
  <si>
    <t>MUS</t>
  </si>
  <si>
    <t>Ind Inst: Piano</t>
  </si>
  <si>
    <t>Ethics</t>
  </si>
  <si>
    <t>Fall</t>
  </si>
  <si>
    <t>Human Relat: Theory</t>
  </si>
  <si>
    <t>CHD</t>
  </si>
  <si>
    <t>Int. Computer Algor.</t>
  </si>
  <si>
    <t>PHYS</t>
  </si>
  <si>
    <t>SPCH</t>
  </si>
  <si>
    <t>Engr Physics</t>
  </si>
  <si>
    <t>Engr Physics Lab</t>
  </si>
  <si>
    <t>Intr to Speech Com</t>
  </si>
  <si>
    <t>C+</t>
  </si>
  <si>
    <t>Data Structures</t>
  </si>
  <si>
    <t>HIST</t>
  </si>
  <si>
    <t>History of Civ</t>
  </si>
  <si>
    <t>MATH</t>
  </si>
  <si>
    <t>ENGL</t>
  </si>
  <si>
    <t>Anal Geom &amp; Calc II</t>
  </si>
  <si>
    <t>College Physics II</t>
  </si>
  <si>
    <t>College Physics II Lab</t>
  </si>
  <si>
    <t>B</t>
  </si>
  <si>
    <t>CHEM</t>
  </si>
  <si>
    <t>Prin of Chem I</t>
  </si>
  <si>
    <t>ENGR</t>
  </si>
  <si>
    <t>Surveying</t>
  </si>
  <si>
    <t>JAPA</t>
  </si>
  <si>
    <t>St: Japanese Conv</t>
  </si>
  <si>
    <t>Anal Geom &amp; Calc III</t>
  </si>
  <si>
    <t>Hours/Credits</t>
  </si>
  <si>
    <t>Date</t>
  </si>
  <si>
    <t>Linear Algebra</t>
  </si>
  <si>
    <t>PHIL</t>
  </si>
  <si>
    <t>St: Dgtl Comp</t>
  </si>
  <si>
    <t>CSBA</t>
  </si>
  <si>
    <t>Intro to C Program</t>
  </si>
  <si>
    <t>Suv English Lit</t>
  </si>
  <si>
    <t>Elect Circuits I</t>
  </si>
  <si>
    <t>St: Cnv Japanese  II</t>
  </si>
  <si>
    <t>Ord Differ Equatns</t>
  </si>
  <si>
    <t>Ind inst: Voice</t>
  </si>
  <si>
    <t>PE</t>
  </si>
  <si>
    <t>Is:Powerwalking</t>
  </si>
  <si>
    <t>Sur Amer Lit/Hist 111.04</t>
  </si>
  <si>
    <t>Engineering Graphics</t>
  </si>
  <si>
    <t>Elect Circuits II</t>
  </si>
  <si>
    <t>Intro to Mechanics</t>
  </si>
  <si>
    <t>Surv US Hist/Eng 277.01</t>
  </si>
  <si>
    <t>B-</t>
  </si>
  <si>
    <t>B+</t>
  </si>
  <si>
    <t>F</t>
  </si>
  <si>
    <t>C-</t>
  </si>
  <si>
    <t>C</t>
  </si>
  <si>
    <t>Transcript: A. Student</t>
  </si>
  <si>
    <t>Credits:</t>
  </si>
  <si>
    <t>GPA</t>
  </si>
  <si>
    <t>Quality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</si>
</sst>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[$-409]mmm\-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theme="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 applyAlignment="1">
      <alignment horizontal="left" indent="3"/>
    </xf>
    <xf numFmtId="0" fontId="0" fillId="0" borderId="0" xfId="0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2" fontId="3" fillId="3" borderId="3" xfId="0" applyNumberFormat="1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5" fontId="0" fillId="0" borderId="0" xfId="0" applyNumberFormat="1"/>
    <xf numFmtId="165" fontId="3" fillId="3" borderId="2" xfId="0" applyNumberFormat="1" applyFont="1" applyFill="1" applyBorder="1" applyAlignment="1">
      <alignment horizontal="center"/>
    </xf>
    <xf numFmtId="0" fontId="6" fillId="0" borderId="4" xfId="0" applyFont="1" applyBorder="1"/>
    <xf numFmtId="165" fontId="6" fillId="0" borderId="4" xfId="0" applyNumberFormat="1" applyFont="1" applyBorder="1"/>
    <xf numFmtId="0" fontId="1" fillId="0" borderId="4" xfId="0" applyFont="1" applyBorder="1" applyAlignment="1">
      <alignment horizontal="left" indent="3"/>
    </xf>
    <xf numFmtId="0" fontId="7" fillId="0" borderId="4" xfId="0" applyFont="1" applyBorder="1" applyAlignment="1">
      <alignment horizontal="center"/>
    </xf>
    <xf numFmtId="2" fontId="6" fillId="0" borderId="4" xfId="0" applyNumberFormat="1" applyFont="1" applyBorder="1"/>
    <xf numFmtId="0" fontId="0" fillId="0" borderId="1" xfId="0" applyBorder="1"/>
    <xf numFmtId="2" fontId="0" fillId="0" borderId="1" xfId="0" applyNumberFormat="1" applyBorder="1"/>
    <xf numFmtId="0" fontId="0" fillId="0" borderId="0" xfId="0" applyBorder="1"/>
    <xf numFmtId="0" fontId="0" fillId="0" borderId="0" xfId="0" applyBorder="1" applyAlignment="1">
      <alignment horizontal="center"/>
    </xf>
    <xf numFmtId="2" fontId="0" fillId="0" borderId="0" xfId="0" applyNumberFormat="1" applyBorder="1"/>
    <xf numFmtId="2" fontId="0" fillId="0" borderId="0" xfId="0" applyNumberFormat="1" applyFill="1" applyBorder="1"/>
    <xf numFmtId="0" fontId="0" fillId="0" borderId="0" xfId="0" applyFill="1"/>
    <xf numFmtId="0" fontId="2" fillId="0" borderId="0" xfId="0" applyFont="1" applyFill="1"/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20">
    <dxf>
      <fill>
        <patternFill>
          <bgColor theme="7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rgb="FF7030A0"/>
        </patternFill>
      </fill>
    </dxf>
    <dxf>
      <fill>
        <patternFill>
          <bgColor theme="7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7" tint="0.79998168889431442"/>
        </patternFill>
      </fill>
    </dxf>
    <dxf>
      <fill>
        <patternFill>
          <bgColor rgb="FF7030A0"/>
        </patternFill>
      </fill>
    </dxf>
  </dxfs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Views>
    <sheetView showGridLines="0" tabSelected="1" workbookViewId="0">
      <pane ySplit="3" topLeftCell="A4" activePane="bottomLeft" state="frozen"/>
      <selection pane="bottomLeft" activeCell="M8" sqref="M8"/>
    </sheetView>
  </sheetViews>
  <sheetFormatPr defaultColWidth="10" defaultRowHeight="15" x14ac:dyDescent="0.25"/>
  <cols>
    <col min="1" max="1" width="15" customWidth="1"/>
    <col min="2" max="2" width="10.7109375" bestFit="1" customWidth="1"/>
    <col min="3" max="3" width="7.7109375" style="4" customWidth="1"/>
    <col min="4" max="4" width="8.42578125" style="11" customWidth="1"/>
    <col min="5" max="5" width="24" bestFit="1" customWidth="1"/>
    <col min="6" max="6" width="7" style="3" bestFit="1" customWidth="1"/>
    <col min="7" max="7" width="13.42578125" style="10" bestFit="1" customWidth="1"/>
    <col min="8" max="8" width="13.5703125" style="2" bestFit="1" customWidth="1"/>
    <col min="10" max="10" width="10.42578125" customWidth="1"/>
    <col min="12" max="12" width="10.28515625" customWidth="1"/>
    <col min="14" max="15" width="6" customWidth="1"/>
    <col min="16" max="16" width="6.42578125" customWidth="1"/>
    <col min="17" max="17" width="3.140625" bestFit="1" customWidth="1"/>
  </cols>
  <sheetData>
    <row r="1" spans="1:19" ht="20.25" customHeight="1" x14ac:dyDescent="0.35">
      <c r="A1" s="26" t="s">
        <v>76</v>
      </c>
      <c r="B1" s="26"/>
      <c r="J1" s="8" t="s">
        <v>77</v>
      </c>
      <c r="K1" s="9">
        <f>SUMIF(F:F,"&lt;&gt;F",G:G)</f>
        <v>110</v>
      </c>
      <c r="Q1" s="18" t="s">
        <v>13</v>
      </c>
      <c r="R1" s="19">
        <v>4</v>
      </c>
      <c r="S1" s="24"/>
    </row>
    <row r="2" spans="1:19" ht="21" x14ac:dyDescent="0.35">
      <c r="J2" s="8" t="s">
        <v>78</v>
      </c>
      <c r="K2" s="9">
        <f>SUM(H4:H41)/SUM(G4:G41)</f>
        <v>3.3839285714285716</v>
      </c>
      <c r="Q2" s="18" t="s">
        <v>14</v>
      </c>
      <c r="R2" s="19">
        <f>11/3</f>
        <v>3.6666666666666665</v>
      </c>
      <c r="S2" s="24"/>
    </row>
    <row r="3" spans="1:19" x14ac:dyDescent="0.25">
      <c r="A3" s="5" t="s">
        <v>0</v>
      </c>
      <c r="B3" s="5" t="s">
        <v>5</v>
      </c>
      <c r="C3" s="5" t="s">
        <v>1</v>
      </c>
      <c r="D3" s="12" t="s">
        <v>53</v>
      </c>
      <c r="E3" s="5" t="s">
        <v>2</v>
      </c>
      <c r="F3" s="5" t="s">
        <v>3</v>
      </c>
      <c r="G3" s="6" t="s">
        <v>52</v>
      </c>
      <c r="H3" s="7" t="s">
        <v>79</v>
      </c>
      <c r="Q3" s="18" t="s">
        <v>15</v>
      </c>
      <c r="R3" s="19">
        <f>10/3</f>
        <v>3.3333333333333335</v>
      </c>
      <c r="S3" s="24"/>
    </row>
    <row r="4" spans="1:19" ht="18.75" customHeight="1" x14ac:dyDescent="0.25">
      <c r="A4" s="13" t="s">
        <v>4</v>
      </c>
      <c r="B4" s="13">
        <v>150</v>
      </c>
      <c r="C4" s="13" t="s">
        <v>6</v>
      </c>
      <c r="D4" s="14">
        <v>41395</v>
      </c>
      <c r="E4" s="13" t="s">
        <v>7</v>
      </c>
      <c r="F4" s="15" t="s">
        <v>8</v>
      </c>
      <c r="G4" s="16">
        <v>3</v>
      </c>
      <c r="H4" s="17">
        <f t="shared" ref="H4:H41" si="0">VLOOKUP(F4,gr,2,FALSE)*G4</f>
        <v>12</v>
      </c>
      <c r="Q4" s="18" t="s">
        <v>16</v>
      </c>
      <c r="R4" s="19">
        <v>3</v>
      </c>
      <c r="S4" s="24"/>
    </row>
    <row r="5" spans="1:19" ht="18.75" customHeight="1" x14ac:dyDescent="0.25">
      <c r="A5" s="13" t="s">
        <v>40</v>
      </c>
      <c r="B5" s="13">
        <v>103</v>
      </c>
      <c r="C5" s="13" t="s">
        <v>6</v>
      </c>
      <c r="D5" s="14">
        <v>41395</v>
      </c>
      <c r="E5" s="13" t="s">
        <v>9</v>
      </c>
      <c r="F5" s="15" t="s">
        <v>71</v>
      </c>
      <c r="G5" s="16">
        <v>3</v>
      </c>
      <c r="H5" s="17">
        <f t="shared" si="0"/>
        <v>8</v>
      </c>
      <c r="Q5" s="18" t="s">
        <v>17</v>
      </c>
      <c r="R5" s="19">
        <f>8/3</f>
        <v>2.6666666666666665</v>
      </c>
      <c r="S5" s="24"/>
    </row>
    <row r="6" spans="1:19" ht="18.75" customHeight="1" x14ac:dyDescent="0.25">
      <c r="A6" s="13" t="s">
        <v>39</v>
      </c>
      <c r="B6" s="13">
        <v>155</v>
      </c>
      <c r="C6" s="13" t="s">
        <v>6</v>
      </c>
      <c r="D6" s="14">
        <v>41395</v>
      </c>
      <c r="E6" s="13" t="s">
        <v>11</v>
      </c>
      <c r="F6" s="15" t="s">
        <v>8</v>
      </c>
      <c r="G6" s="16">
        <v>5</v>
      </c>
      <c r="H6" s="17">
        <f t="shared" si="0"/>
        <v>20</v>
      </c>
      <c r="Q6" s="18" t="s">
        <v>18</v>
      </c>
      <c r="R6" s="19">
        <f>7/3</f>
        <v>2.3333333333333335</v>
      </c>
      <c r="S6" s="25"/>
    </row>
    <row r="7" spans="1:19" ht="18.75" customHeight="1" x14ac:dyDescent="0.25">
      <c r="A7" s="13" t="s">
        <v>39</v>
      </c>
      <c r="B7" s="13">
        <v>176</v>
      </c>
      <c r="C7" s="13" t="s">
        <v>6</v>
      </c>
      <c r="D7" s="14">
        <v>41395</v>
      </c>
      <c r="E7" s="13" t="s">
        <v>12</v>
      </c>
      <c r="F7" s="15" t="s">
        <v>8</v>
      </c>
      <c r="G7" s="16">
        <v>4</v>
      </c>
      <c r="H7" s="17">
        <f t="shared" si="0"/>
        <v>16</v>
      </c>
      <c r="Q7" s="18" t="s">
        <v>19</v>
      </c>
      <c r="R7" s="19">
        <v>2</v>
      </c>
      <c r="S7" s="24"/>
    </row>
    <row r="8" spans="1:19" ht="18.75" customHeight="1" x14ac:dyDescent="0.25">
      <c r="A8" s="13" t="s">
        <v>23</v>
      </c>
      <c r="B8" s="13">
        <v>201</v>
      </c>
      <c r="C8" s="13" t="s">
        <v>6</v>
      </c>
      <c r="D8" s="14">
        <v>41395</v>
      </c>
      <c r="E8" s="13" t="s">
        <v>24</v>
      </c>
      <c r="F8" s="15" t="s">
        <v>73</v>
      </c>
      <c r="G8" s="16">
        <v>2</v>
      </c>
      <c r="H8" s="17">
        <f t="shared" si="0"/>
        <v>0</v>
      </c>
      <c r="Q8" s="18" t="s">
        <v>20</v>
      </c>
      <c r="R8" s="19">
        <f>5/3</f>
        <v>1.6666666666666667</v>
      </c>
      <c r="S8" s="24"/>
    </row>
    <row r="9" spans="1:19" ht="18.75" customHeight="1" x14ac:dyDescent="0.25">
      <c r="A9" s="13" t="s">
        <v>55</v>
      </c>
      <c r="B9" s="13">
        <v>201</v>
      </c>
      <c r="C9" s="13" t="s">
        <v>6</v>
      </c>
      <c r="D9" s="14">
        <v>41395</v>
      </c>
      <c r="E9" s="13" t="s">
        <v>25</v>
      </c>
      <c r="F9" s="15" t="s">
        <v>8</v>
      </c>
      <c r="G9" s="16">
        <v>3</v>
      </c>
      <c r="H9" s="17">
        <f t="shared" si="0"/>
        <v>12</v>
      </c>
      <c r="Q9" s="18" t="s">
        <v>21</v>
      </c>
      <c r="R9" s="19">
        <v>1</v>
      </c>
      <c r="S9" s="24"/>
    </row>
    <row r="10" spans="1:19" ht="18.75" customHeight="1" x14ac:dyDescent="0.25">
      <c r="A10" s="13" t="s">
        <v>28</v>
      </c>
      <c r="B10" s="13">
        <v>253</v>
      </c>
      <c r="C10" s="13" t="s">
        <v>26</v>
      </c>
      <c r="D10" s="14">
        <v>41609</v>
      </c>
      <c r="E10" s="13" t="s">
        <v>27</v>
      </c>
      <c r="F10" s="15" t="s">
        <v>44</v>
      </c>
      <c r="G10" s="16">
        <v>3</v>
      </c>
      <c r="H10" s="17">
        <f t="shared" si="0"/>
        <v>9</v>
      </c>
      <c r="Q10" s="18" t="s">
        <v>22</v>
      </c>
      <c r="R10" s="18">
        <v>0</v>
      </c>
      <c r="S10" s="24"/>
    </row>
    <row r="11" spans="1:19" ht="18.75" customHeight="1" x14ac:dyDescent="0.25">
      <c r="A11" s="13" t="s">
        <v>4</v>
      </c>
      <c r="B11" s="13">
        <v>201</v>
      </c>
      <c r="C11" s="13" t="s">
        <v>26</v>
      </c>
      <c r="D11" s="14">
        <v>41609</v>
      </c>
      <c r="E11" s="13" t="s">
        <v>29</v>
      </c>
      <c r="F11" s="15" t="s">
        <v>71</v>
      </c>
      <c r="G11" s="16">
        <v>4</v>
      </c>
      <c r="H11" s="17">
        <f t="shared" si="0"/>
        <v>10.666666666666666</v>
      </c>
      <c r="N11" s="20"/>
      <c r="O11" s="20"/>
      <c r="P11" s="20"/>
    </row>
    <row r="12" spans="1:19" ht="18.75" customHeight="1" x14ac:dyDescent="0.25">
      <c r="A12" s="13" t="s">
        <v>23</v>
      </c>
      <c r="B12" s="13">
        <v>202</v>
      </c>
      <c r="C12" s="13" t="s">
        <v>26</v>
      </c>
      <c r="D12" s="14">
        <v>41609</v>
      </c>
      <c r="E12" s="13" t="s">
        <v>24</v>
      </c>
      <c r="F12" s="15" t="s">
        <v>44</v>
      </c>
      <c r="G12" s="16">
        <v>2</v>
      </c>
      <c r="H12" s="17">
        <f t="shared" si="0"/>
        <v>6</v>
      </c>
      <c r="N12" s="21"/>
      <c r="O12" s="21"/>
      <c r="P12" s="21"/>
    </row>
    <row r="13" spans="1:19" ht="18.75" customHeight="1" x14ac:dyDescent="0.25">
      <c r="A13" s="13" t="s">
        <v>30</v>
      </c>
      <c r="B13" s="13">
        <v>210</v>
      </c>
      <c r="C13" s="13" t="s">
        <v>26</v>
      </c>
      <c r="D13" s="14">
        <v>41609</v>
      </c>
      <c r="E13" s="13" t="s">
        <v>32</v>
      </c>
      <c r="F13" s="15" t="s">
        <v>10</v>
      </c>
      <c r="G13" s="16">
        <v>3</v>
      </c>
      <c r="H13" s="17">
        <f t="shared" si="0"/>
        <v>11</v>
      </c>
      <c r="N13" s="21"/>
      <c r="O13" s="21"/>
      <c r="P13" s="22"/>
    </row>
    <row r="14" spans="1:19" ht="18.75" customHeight="1" x14ac:dyDescent="0.25">
      <c r="A14" s="13" t="s">
        <v>30</v>
      </c>
      <c r="B14" s="13">
        <v>212</v>
      </c>
      <c r="C14" s="13" t="s">
        <v>26</v>
      </c>
      <c r="D14" s="14">
        <v>41609</v>
      </c>
      <c r="E14" s="13" t="s">
        <v>33</v>
      </c>
      <c r="F14" s="15" t="s">
        <v>8</v>
      </c>
      <c r="G14" s="16">
        <v>1</v>
      </c>
      <c r="H14" s="17">
        <f t="shared" si="0"/>
        <v>4</v>
      </c>
      <c r="N14" s="21"/>
      <c r="O14" s="21"/>
      <c r="P14" s="22"/>
    </row>
    <row r="15" spans="1:19" ht="18.75" customHeight="1" x14ac:dyDescent="0.25">
      <c r="A15" s="13" t="s">
        <v>31</v>
      </c>
      <c r="B15" s="13">
        <v>131</v>
      </c>
      <c r="C15" s="13" t="s">
        <v>26</v>
      </c>
      <c r="D15" s="14">
        <v>41609</v>
      </c>
      <c r="E15" s="13" t="s">
        <v>34</v>
      </c>
      <c r="F15" s="15" t="s">
        <v>35</v>
      </c>
      <c r="G15" s="16">
        <v>3</v>
      </c>
      <c r="H15" s="17">
        <f t="shared" si="0"/>
        <v>7</v>
      </c>
      <c r="N15" s="21"/>
      <c r="O15" s="21"/>
      <c r="P15" s="22"/>
    </row>
    <row r="16" spans="1:19" ht="18.75" customHeight="1" x14ac:dyDescent="0.25">
      <c r="A16" s="13" t="s">
        <v>4</v>
      </c>
      <c r="B16" s="13">
        <v>213</v>
      </c>
      <c r="C16" s="13" t="s">
        <v>6</v>
      </c>
      <c r="D16" s="14">
        <v>41760</v>
      </c>
      <c r="E16" s="13" t="s">
        <v>36</v>
      </c>
      <c r="F16" s="15" t="s">
        <v>8</v>
      </c>
      <c r="G16" s="16">
        <v>3</v>
      </c>
      <c r="H16" s="17">
        <f t="shared" si="0"/>
        <v>12</v>
      </c>
      <c r="N16" s="21"/>
      <c r="O16" s="21"/>
      <c r="P16" s="22"/>
    </row>
    <row r="17" spans="1:16" ht="18.75" customHeight="1" x14ac:dyDescent="0.25">
      <c r="A17" s="13" t="s">
        <v>37</v>
      </c>
      <c r="B17" s="13">
        <v>101</v>
      </c>
      <c r="C17" s="13" t="s">
        <v>6</v>
      </c>
      <c r="D17" s="14">
        <v>41760</v>
      </c>
      <c r="E17" s="13" t="s">
        <v>38</v>
      </c>
      <c r="F17" s="15" t="s">
        <v>10</v>
      </c>
      <c r="G17" s="16">
        <v>3</v>
      </c>
      <c r="H17" s="17">
        <f t="shared" si="0"/>
        <v>11</v>
      </c>
      <c r="N17" s="21"/>
      <c r="O17" s="21"/>
      <c r="P17" s="22"/>
    </row>
    <row r="18" spans="1:16" ht="18.75" customHeight="1" x14ac:dyDescent="0.25">
      <c r="A18" s="13" t="s">
        <v>39</v>
      </c>
      <c r="B18" s="13">
        <v>190</v>
      </c>
      <c r="C18" s="13" t="s">
        <v>6</v>
      </c>
      <c r="D18" s="14">
        <v>41760</v>
      </c>
      <c r="E18" s="13" t="s">
        <v>41</v>
      </c>
      <c r="F18" s="15" t="s">
        <v>35</v>
      </c>
      <c r="G18" s="16">
        <v>4</v>
      </c>
      <c r="H18" s="17">
        <f t="shared" si="0"/>
        <v>9.3333333333333339</v>
      </c>
      <c r="N18" s="20"/>
      <c r="O18" s="20"/>
      <c r="P18" s="23"/>
    </row>
    <row r="19" spans="1:16" ht="18.75" customHeight="1" x14ac:dyDescent="0.25">
      <c r="A19" s="13" t="s">
        <v>23</v>
      </c>
      <c r="B19" s="13">
        <v>202</v>
      </c>
      <c r="C19" s="13" t="s">
        <v>6</v>
      </c>
      <c r="D19" s="14">
        <v>41760</v>
      </c>
      <c r="E19" s="13" t="s">
        <v>24</v>
      </c>
      <c r="F19" s="15" t="s">
        <v>8</v>
      </c>
      <c r="G19" s="16">
        <v>2</v>
      </c>
      <c r="H19" s="17">
        <f t="shared" si="0"/>
        <v>8</v>
      </c>
      <c r="N19" s="20"/>
      <c r="O19" s="20"/>
      <c r="P19" s="20"/>
    </row>
    <row r="20" spans="1:16" ht="18.75" customHeight="1" x14ac:dyDescent="0.25">
      <c r="A20" s="13" t="s">
        <v>30</v>
      </c>
      <c r="B20" s="13">
        <v>221</v>
      </c>
      <c r="C20" s="13" t="s">
        <v>6</v>
      </c>
      <c r="D20" s="14">
        <v>41760</v>
      </c>
      <c r="E20" s="13" t="s">
        <v>42</v>
      </c>
      <c r="F20" s="15" t="s">
        <v>10</v>
      </c>
      <c r="G20" s="16">
        <v>4</v>
      </c>
      <c r="H20" s="17">
        <f t="shared" si="0"/>
        <v>14.666666666666666</v>
      </c>
    </row>
    <row r="21" spans="1:16" ht="18.75" customHeight="1" x14ac:dyDescent="0.25">
      <c r="A21" s="13" t="s">
        <v>30</v>
      </c>
      <c r="B21" s="13">
        <v>224</v>
      </c>
      <c r="C21" s="13" t="s">
        <v>6</v>
      </c>
      <c r="D21" s="14">
        <v>41760</v>
      </c>
      <c r="E21" s="13" t="s">
        <v>43</v>
      </c>
      <c r="F21" s="15" t="s">
        <v>44</v>
      </c>
      <c r="G21" s="16">
        <v>1</v>
      </c>
      <c r="H21" s="17">
        <f t="shared" si="0"/>
        <v>3</v>
      </c>
    </row>
    <row r="22" spans="1:16" ht="18.75" customHeight="1" x14ac:dyDescent="0.25">
      <c r="A22" s="13" t="s">
        <v>45</v>
      </c>
      <c r="B22" s="13">
        <v>111</v>
      </c>
      <c r="C22" s="13" t="s">
        <v>26</v>
      </c>
      <c r="D22" s="14">
        <v>41974</v>
      </c>
      <c r="E22" s="13" t="s">
        <v>46</v>
      </c>
      <c r="F22" s="15" t="s">
        <v>72</v>
      </c>
      <c r="G22" s="16">
        <v>4</v>
      </c>
      <c r="H22" s="17">
        <f t="shared" si="0"/>
        <v>13.333333333333334</v>
      </c>
    </row>
    <row r="23" spans="1:16" ht="18.75" customHeight="1" x14ac:dyDescent="0.25">
      <c r="A23" s="13" t="s">
        <v>40</v>
      </c>
      <c r="B23" s="13">
        <v>104</v>
      </c>
      <c r="C23" s="13" t="s">
        <v>26</v>
      </c>
      <c r="D23" s="14">
        <v>41974</v>
      </c>
      <c r="E23" s="13" t="s">
        <v>9</v>
      </c>
      <c r="F23" s="15" t="s">
        <v>8</v>
      </c>
      <c r="G23" s="16">
        <v>3</v>
      </c>
      <c r="H23" s="17">
        <f t="shared" si="0"/>
        <v>12</v>
      </c>
    </row>
    <row r="24" spans="1:16" ht="18.75" customHeight="1" x14ac:dyDescent="0.25">
      <c r="A24" s="13" t="s">
        <v>47</v>
      </c>
      <c r="B24" s="13">
        <v>214</v>
      </c>
      <c r="C24" s="13" t="s">
        <v>26</v>
      </c>
      <c r="D24" s="14">
        <v>41974</v>
      </c>
      <c r="E24" s="13" t="s">
        <v>48</v>
      </c>
      <c r="F24" s="15" t="s">
        <v>8</v>
      </c>
      <c r="G24" s="16">
        <v>4</v>
      </c>
      <c r="H24" s="17">
        <f t="shared" si="0"/>
        <v>16</v>
      </c>
    </row>
    <row r="25" spans="1:16" ht="18.75" customHeight="1" x14ac:dyDescent="0.25">
      <c r="A25" s="13" t="s">
        <v>49</v>
      </c>
      <c r="B25" s="13">
        <v>204</v>
      </c>
      <c r="C25" s="13" t="s">
        <v>26</v>
      </c>
      <c r="D25" s="14">
        <v>41974</v>
      </c>
      <c r="E25" s="13" t="s">
        <v>50</v>
      </c>
      <c r="F25" s="15" t="s">
        <v>35</v>
      </c>
      <c r="G25" s="16">
        <v>2</v>
      </c>
      <c r="H25" s="17">
        <f t="shared" si="0"/>
        <v>4.666666666666667</v>
      </c>
    </row>
    <row r="26" spans="1:16" ht="18.75" customHeight="1" x14ac:dyDescent="0.25">
      <c r="A26" s="13" t="s">
        <v>39</v>
      </c>
      <c r="B26" s="13">
        <v>200</v>
      </c>
      <c r="C26" s="13" t="s">
        <v>26</v>
      </c>
      <c r="D26" s="14">
        <v>41974</v>
      </c>
      <c r="E26" s="13" t="s">
        <v>51</v>
      </c>
      <c r="F26" s="15" t="s">
        <v>8</v>
      </c>
      <c r="G26" s="16">
        <v>3</v>
      </c>
      <c r="H26" s="17">
        <f t="shared" si="0"/>
        <v>12</v>
      </c>
    </row>
    <row r="27" spans="1:16" ht="18.75" customHeight="1" x14ac:dyDescent="0.25">
      <c r="A27" s="13" t="s">
        <v>39</v>
      </c>
      <c r="B27" s="13">
        <v>231</v>
      </c>
      <c r="C27" s="13" t="s">
        <v>26</v>
      </c>
      <c r="D27" s="14">
        <v>41974</v>
      </c>
      <c r="E27" s="13" t="s">
        <v>54</v>
      </c>
      <c r="F27" s="15" t="s">
        <v>35</v>
      </c>
      <c r="G27" s="16">
        <v>3</v>
      </c>
      <c r="H27" s="17">
        <f t="shared" si="0"/>
        <v>7</v>
      </c>
    </row>
    <row r="28" spans="1:16" ht="18.75" customHeight="1" x14ac:dyDescent="0.25">
      <c r="A28" s="13" t="s">
        <v>23</v>
      </c>
      <c r="B28" s="13">
        <v>202</v>
      </c>
      <c r="C28" s="13" t="s">
        <v>26</v>
      </c>
      <c r="D28" s="14">
        <v>41974</v>
      </c>
      <c r="E28" s="13" t="s">
        <v>24</v>
      </c>
      <c r="F28" s="15" t="s">
        <v>8</v>
      </c>
      <c r="G28" s="16">
        <v>2</v>
      </c>
      <c r="H28" s="17">
        <f t="shared" si="0"/>
        <v>8</v>
      </c>
    </row>
    <row r="29" spans="1:16" ht="18.75" customHeight="1" x14ac:dyDescent="0.25">
      <c r="A29" s="13" t="s">
        <v>4</v>
      </c>
      <c r="B29" s="13">
        <v>204</v>
      </c>
      <c r="C29" s="13" t="s">
        <v>6</v>
      </c>
      <c r="D29" s="14">
        <v>42125</v>
      </c>
      <c r="E29" s="13" t="s">
        <v>56</v>
      </c>
      <c r="F29" s="15" t="s">
        <v>8</v>
      </c>
      <c r="G29" s="16">
        <v>4</v>
      </c>
      <c r="H29" s="17">
        <f t="shared" si="0"/>
        <v>16</v>
      </c>
    </row>
    <row r="30" spans="1:16" ht="18.75" customHeight="1" x14ac:dyDescent="0.25">
      <c r="A30" s="13" t="s">
        <v>57</v>
      </c>
      <c r="B30" s="13">
        <v>227</v>
      </c>
      <c r="C30" s="13" t="s">
        <v>6</v>
      </c>
      <c r="D30" s="14">
        <v>42125</v>
      </c>
      <c r="E30" s="13" t="s">
        <v>58</v>
      </c>
      <c r="F30" s="15" t="s">
        <v>75</v>
      </c>
      <c r="G30" s="16">
        <v>3</v>
      </c>
      <c r="H30" s="17">
        <f t="shared" si="0"/>
        <v>6</v>
      </c>
    </row>
    <row r="31" spans="1:16" ht="18.75" customHeight="1" x14ac:dyDescent="0.25">
      <c r="A31" s="13" t="s">
        <v>40</v>
      </c>
      <c r="B31" s="13">
        <v>268</v>
      </c>
      <c r="C31" s="13" t="s">
        <v>6</v>
      </c>
      <c r="D31" s="14">
        <v>42125</v>
      </c>
      <c r="E31" s="13" t="s">
        <v>59</v>
      </c>
      <c r="F31" s="15" t="s">
        <v>75</v>
      </c>
      <c r="G31" s="16">
        <v>3</v>
      </c>
      <c r="H31" s="17">
        <f t="shared" si="0"/>
        <v>6</v>
      </c>
    </row>
    <row r="32" spans="1:16" ht="18.75" customHeight="1" x14ac:dyDescent="0.25">
      <c r="A32" s="13" t="s">
        <v>47</v>
      </c>
      <c r="B32" s="13">
        <v>201</v>
      </c>
      <c r="C32" s="13" t="s">
        <v>6</v>
      </c>
      <c r="D32" s="14">
        <v>42125</v>
      </c>
      <c r="E32" s="13" t="s">
        <v>60</v>
      </c>
      <c r="F32" s="15" t="s">
        <v>8</v>
      </c>
      <c r="G32" s="16">
        <v>4</v>
      </c>
      <c r="H32" s="17">
        <f t="shared" si="0"/>
        <v>16</v>
      </c>
    </row>
    <row r="33" spans="1:13" ht="18.75" customHeight="1" x14ac:dyDescent="0.25">
      <c r="A33" s="13" t="s">
        <v>49</v>
      </c>
      <c r="B33" s="13">
        <v>204</v>
      </c>
      <c r="C33" s="13" t="s">
        <v>6</v>
      </c>
      <c r="D33" s="14">
        <v>42125</v>
      </c>
      <c r="E33" s="13" t="s">
        <v>61</v>
      </c>
      <c r="F33" s="15" t="s">
        <v>74</v>
      </c>
      <c r="G33" s="16">
        <v>2</v>
      </c>
      <c r="H33" s="17">
        <f t="shared" si="0"/>
        <v>3.3333333333333335</v>
      </c>
    </row>
    <row r="34" spans="1:13" ht="18.75" customHeight="1" x14ac:dyDescent="0.25">
      <c r="A34" s="13" t="s">
        <v>39</v>
      </c>
      <c r="B34" s="13">
        <v>204</v>
      </c>
      <c r="C34" s="13" t="s">
        <v>6</v>
      </c>
      <c r="D34" s="14">
        <v>42125</v>
      </c>
      <c r="E34" s="13" t="s">
        <v>62</v>
      </c>
      <c r="F34" s="15" t="s">
        <v>8</v>
      </c>
      <c r="G34" s="16">
        <v>3</v>
      </c>
      <c r="H34" s="17">
        <f t="shared" si="0"/>
        <v>12</v>
      </c>
    </row>
    <row r="35" spans="1:13" ht="18.75" customHeight="1" x14ac:dyDescent="0.25">
      <c r="A35" s="13" t="s">
        <v>23</v>
      </c>
      <c r="B35" s="13">
        <v>101</v>
      </c>
      <c r="C35" s="13" t="s">
        <v>6</v>
      </c>
      <c r="D35" s="14">
        <v>42125</v>
      </c>
      <c r="E35" s="13" t="s">
        <v>63</v>
      </c>
      <c r="F35" s="15" t="s">
        <v>10</v>
      </c>
      <c r="G35" s="16">
        <v>2</v>
      </c>
      <c r="H35" s="17">
        <f t="shared" si="0"/>
        <v>7.333333333333333</v>
      </c>
    </row>
    <row r="36" spans="1:13" ht="18.75" customHeight="1" x14ac:dyDescent="0.25">
      <c r="A36" s="13" t="s">
        <v>64</v>
      </c>
      <c r="B36" s="13">
        <v>2351</v>
      </c>
      <c r="C36" s="13" t="s">
        <v>6</v>
      </c>
      <c r="D36" s="14">
        <v>42125</v>
      </c>
      <c r="E36" s="13" t="s">
        <v>65</v>
      </c>
      <c r="F36" s="15" t="s">
        <v>44</v>
      </c>
      <c r="G36" s="16">
        <v>1</v>
      </c>
      <c r="H36" s="17">
        <f t="shared" si="0"/>
        <v>3</v>
      </c>
    </row>
    <row r="37" spans="1:13" ht="18.75" customHeight="1" x14ac:dyDescent="0.25">
      <c r="A37" s="13" t="s">
        <v>40</v>
      </c>
      <c r="B37" s="13">
        <v>277</v>
      </c>
      <c r="C37" s="13" t="s">
        <v>26</v>
      </c>
      <c r="D37" s="14">
        <v>42339</v>
      </c>
      <c r="E37" s="13" t="s">
        <v>66</v>
      </c>
      <c r="F37" s="15" t="s">
        <v>8</v>
      </c>
      <c r="G37" s="16">
        <v>3</v>
      </c>
      <c r="H37" s="17">
        <f t="shared" si="0"/>
        <v>12</v>
      </c>
    </row>
    <row r="38" spans="1:13" ht="18.75" customHeight="1" x14ac:dyDescent="0.25">
      <c r="A38" s="13" t="s">
        <v>47</v>
      </c>
      <c r="B38" s="13">
        <v>101</v>
      </c>
      <c r="C38" s="13" t="s">
        <v>26</v>
      </c>
      <c r="D38" s="14">
        <v>42339</v>
      </c>
      <c r="E38" s="13" t="s">
        <v>67</v>
      </c>
      <c r="F38" s="15" t="s">
        <v>72</v>
      </c>
      <c r="G38" s="16">
        <v>2</v>
      </c>
      <c r="H38" s="17">
        <f t="shared" si="0"/>
        <v>6.666666666666667</v>
      </c>
    </row>
    <row r="39" spans="1:13" ht="18.75" customHeight="1" x14ac:dyDescent="0.25">
      <c r="A39" s="13" t="s">
        <v>47</v>
      </c>
      <c r="B39" s="13">
        <v>203</v>
      </c>
      <c r="C39" s="13" t="s">
        <v>26</v>
      </c>
      <c r="D39" s="14">
        <v>42339</v>
      </c>
      <c r="E39" s="13" t="s">
        <v>68</v>
      </c>
      <c r="F39" s="15" t="s">
        <v>8</v>
      </c>
      <c r="G39" s="16">
        <v>4</v>
      </c>
      <c r="H39" s="17">
        <f t="shared" si="0"/>
        <v>16</v>
      </c>
    </row>
    <row r="40" spans="1:13" ht="18.75" customHeight="1" x14ac:dyDescent="0.25">
      <c r="A40" s="13" t="s">
        <v>47</v>
      </c>
      <c r="B40" s="13">
        <v>211</v>
      </c>
      <c r="C40" s="13" t="s">
        <v>26</v>
      </c>
      <c r="D40" s="14">
        <v>42339</v>
      </c>
      <c r="E40" s="13" t="s">
        <v>69</v>
      </c>
      <c r="F40" s="15" t="s">
        <v>8</v>
      </c>
      <c r="G40" s="16">
        <v>4</v>
      </c>
      <c r="H40" s="17">
        <f t="shared" si="0"/>
        <v>16</v>
      </c>
    </row>
    <row r="41" spans="1:13" ht="18.75" customHeight="1" x14ac:dyDescent="0.25">
      <c r="A41" s="13" t="s">
        <v>37</v>
      </c>
      <c r="B41" s="13">
        <v>111</v>
      </c>
      <c r="C41" s="13" t="s">
        <v>26</v>
      </c>
      <c r="D41" s="14">
        <v>42339</v>
      </c>
      <c r="E41" s="13" t="s">
        <v>70</v>
      </c>
      <c r="F41" s="15" t="s">
        <v>8</v>
      </c>
      <c r="G41" s="16">
        <v>3</v>
      </c>
      <c r="H41" s="17">
        <f t="shared" si="0"/>
        <v>12</v>
      </c>
    </row>
    <row r="46" spans="1:13" x14ac:dyDescent="0.25">
      <c r="L46" s="10"/>
      <c r="M46" s="10"/>
    </row>
    <row r="47" spans="1:13" x14ac:dyDescent="0.25">
      <c r="L47" s="10"/>
      <c r="M47" s="1"/>
    </row>
  </sheetData>
  <mergeCells count="1">
    <mergeCell ref="A1:B1"/>
  </mergeCells>
  <conditionalFormatting sqref="F1:F19 F42:F1048576">
    <cfRule type="cellIs" dxfId="19" priority="11" operator="equal">
      <formula>"D"</formula>
    </cfRule>
    <cfRule type="cellIs" dxfId="18" priority="12" operator="equal">
      <formula>"C-"</formula>
    </cfRule>
    <cfRule type="cellIs" dxfId="17" priority="13" operator="equal">
      <formula>"C"</formula>
    </cfRule>
    <cfRule type="cellIs" dxfId="16" priority="14" operator="equal">
      <formula>"C+"</formula>
    </cfRule>
    <cfRule type="cellIs" dxfId="15" priority="15" operator="equal">
      <formula>"B-"</formula>
    </cfRule>
    <cfRule type="cellIs" dxfId="14" priority="16" operator="equal">
      <formula>"B"</formula>
    </cfRule>
    <cfRule type="cellIs" dxfId="13" priority="17" operator="equal">
      <formula>"B+"</formula>
    </cfRule>
    <cfRule type="cellIs" dxfId="12" priority="20" operator="equal">
      <formula>"f"</formula>
    </cfRule>
  </conditionalFormatting>
  <conditionalFormatting sqref="F4:F19">
    <cfRule type="cellIs" dxfId="11" priority="18" operator="equal">
      <formula>"A-"</formula>
    </cfRule>
    <cfRule type="cellIs" dxfId="10" priority="19" operator="equal">
      <formula>"A"</formula>
    </cfRule>
  </conditionalFormatting>
  <conditionalFormatting sqref="F20:F41">
    <cfRule type="cellIs" dxfId="9" priority="1" operator="equal">
      <formula>"D"</formula>
    </cfRule>
    <cfRule type="cellIs" dxfId="8" priority="2" operator="equal">
      <formula>"C-"</formula>
    </cfRule>
    <cfRule type="cellIs" dxfId="7" priority="3" operator="equal">
      <formula>"C"</formula>
    </cfRule>
    <cfRule type="cellIs" dxfId="6" priority="4" operator="equal">
      <formula>"C+"</formula>
    </cfRule>
    <cfRule type="cellIs" dxfId="5" priority="5" operator="equal">
      <formula>"B-"</formula>
    </cfRule>
    <cfRule type="cellIs" dxfId="4" priority="6" operator="equal">
      <formula>"B"</formula>
    </cfRule>
    <cfRule type="cellIs" dxfId="3" priority="7" operator="equal">
      <formula>"B+"</formula>
    </cfRule>
    <cfRule type="cellIs" dxfId="2" priority="10" operator="equal">
      <formula>"f"</formula>
    </cfRule>
  </conditionalFormatting>
  <conditionalFormatting sqref="F20:F41">
    <cfRule type="cellIs" dxfId="1" priority="8" operator="equal">
      <formula>"A-"</formula>
    </cfRule>
    <cfRule type="cellIs" dxfId="0" priority="9" operator="equal">
      <formula>"A"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gr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 Katz</dc:creator>
  <cp:lastModifiedBy>Abbott Katz</cp:lastModifiedBy>
  <dcterms:created xsi:type="dcterms:W3CDTF">2016-08-15T20:36:05Z</dcterms:created>
  <dcterms:modified xsi:type="dcterms:W3CDTF">2016-08-18T13:00:19Z</dcterms:modified>
</cp:coreProperties>
</file>